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kasibetufile\desktop\1472kitta\デスクトップ\R5.1.11_公営企業に係る経営比較分析表（令和３年度決算）の分析等について\"/>
    </mc:Choice>
  </mc:AlternateContent>
  <workbookProtection workbookAlgorithmName="SHA-512" workbookHashValue="dRg9YqBG8qq+uflWoPkiaAQT7C9GSF3/oKoEjVWCVt+dc+uJM2XGQyXfC7aYeLi3SSKsyN6ADbaJOr4oBRTayg==" workbookSaltValue="TSY2nyhN2JH/4dvXr5Dc3w=="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P10" i="4" s="1"/>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F85" i="4"/>
  <c r="BB10" i="4"/>
  <c r="AT10" i="4"/>
  <c r="AL10" i="4"/>
  <c r="W10" i="4"/>
  <c r="I10" i="4"/>
  <c r="BB8" i="4"/>
  <c r="AT8" i="4"/>
  <c r="AL8" i="4"/>
  <c r="AD8" i="4"/>
  <c r="W8" i="4"/>
  <c r="P8" i="4"/>
  <c r="I8" i="4"/>
  <c r="B8" i="4"/>
  <c r="B6"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<sst xmlns="http://schemas.openxmlformats.org/spreadsheetml/2006/main" count="228" uniqueCount="114">
  <si>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</si>
  <si>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</si>
  <si>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</si>
  <si>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</si>
  <si>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</si>
  <si>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</si>
  <si>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</si>
  <si>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</si>
  <si>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</si>
  <si>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</si>
  <si>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</si>
  <si>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</si>
  <si>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</si>
  <si>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</si>
  <si>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</si>
  <si>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</si>
  <si>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</si>
  <si>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</si>
  <si>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</si>
  <si>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</si>
  <si>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</si>
  <si>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</si>
  <si>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</si>
  <si>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</si>
  <si>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</si>
  <si>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</si>
  <si>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</si>
  <si>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</si>
  <si>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</si>
  <si>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</si>
  <si>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</si>
  <si>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</si>
  <si>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</si>
  <si>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</si>
  <si>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</si>
  <si>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</si>
  <si>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</si>
  <si>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</si>
  <si>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</si>
  <si>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</si>
  <si>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</si>
  <si>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</si>
  <si>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</si>
  <si>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</si>
  <si>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</si>
  <si>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</si>
  <si>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</si>
  <si>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</si>
  <si>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</si>
  <si>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</si>
  <si>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</si>
  <si>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</si>
  <si>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</si>
  <si>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</si>
  <si>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</si>
  <si>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</si>
  <si>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</si>
  <si>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</si>
  <si>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</si>
  <si>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</si>
  <si>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</si>
  <si>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</si>
  <si>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</si>
  <si>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</si>
  <si>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</si>
  <si>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</si>
  <si>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</si>
  <si>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</si>
  <si>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</si>
  <si>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</si>
  <si>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</si>
  <si>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</si>
  <si>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</si>
  <si>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</si>
  <si>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</si>
  <si>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</si>
  <si>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</si>
  <si>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</si>
  <si>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</si>
  <si>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</si>
  <si>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</si>
  <si>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</si>
  <si>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</si>
  <si>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</si>
  <si>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</si>
  <si>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</si>
  <si>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</si>
  <si>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</si>
  <si>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</si>
  <si>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</si>
  <si>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</si>
  <si>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</si>
  <si>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</si>
  <si>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北海道　中標津町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</si>
  <si>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</si>
  <si>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</si>
  <si>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</si>
  <si>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</si>
  <si>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</si>
  <si>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</si>
  <si>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</si>
  <si>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</si>
  <si>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</si>
  <si>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</si>
  <si>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</si>
  <si>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</si>
  <si>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</si>
  <si>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</si>
  <si>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</si>
  <si>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</si>
  <si>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</si>
  <si>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①施設の老朽度合を示したもので、類似団体及び全国平均値を下回っており、計画的な投資が実施されている。
②昭和54～57年に行った道営畑地帯総合土地改良事業の配水管が法定耐用年数を迎え類似団体及び全国平均値を上回った。今後の計画的な更新が必要といえる。
③類似団体及び全国平均値を上回っている。今後も水道ビジョンを元に計画的に更新していく。
</t>
    <rPh sb="1" eb="3">
      <t>シセツ</t>
    </rPh>
    <rPh sb="4" eb="6">
      <t>ロウキュウ</t>
    </rPh>
    <rPh sb="6" eb="8">
      <t>ドア</t>
    </rPh>
    <rPh sb="9" eb="10">
      <t>シメ</t>
    </rPh>
    <rPh sb="16" eb="18">
      <t>ルイジ</t>
    </rPh>
    <rPh sb="18" eb="20">
      <t>ダンタイ</t>
    </rPh>
    <rPh sb="20" eb="21">
      <t>オヨ</t>
    </rPh>
    <rPh sb="22" eb="24">
      <t>ゼンコク</t>
    </rPh>
    <rPh sb="24" eb="27">
      <t>ヘイキンチ</t>
    </rPh>
    <rPh sb="28" eb="30">
      <t>シタマワ</t>
    </rPh>
    <rPh sb="35" eb="38">
      <t>ケイカクテキ</t>
    </rPh>
    <rPh sb="39" eb="41">
      <t>トウシ</t>
    </rPh>
    <rPh sb="42" eb="44">
      <t>ジッシ</t>
    </rPh>
    <rPh sb="53" eb="55">
      <t>ショウワ</t>
    </rPh>
    <rPh sb="60" eb="61">
      <t>ネン</t>
    </rPh>
    <rPh sb="62" eb="63">
      <t>オコナ</t>
    </rPh>
    <rPh sb="79" eb="82">
      <t>ハイスイカン</t>
    </rPh>
    <rPh sb="148" eb="150">
      <t>コンゴ</t>
    </rPh>
    <phoneticPr fontId="4"/>
  </si>
  <si>
    <t>①経常収支比率は100％以上であるが、近年、建設改良費の増加により減価償却費が年々増加しており、近く100％を下回ることが予想される。100％を下回らないような投資計画が必要。
②累積欠損金は発生していない
③流動比率は100％を上回っており、債務に対して支払能力があるといえる。
④企業債残高の圧縮のため内部留保資金を活用し、近年企業債借入を一部事業のみとしており、比率は9.52％改善した。
⑤料金回収率は100％を上回っており、給水に係る費用を給水収益で賄えている。今年度は供給単価が改善した。
⑥給水原価は類似団体及び全国平均値を上回っており、投資の効率化や維持管理費の削減に取り組む必要がある。
⑦施設利用率については、類似団体及び全国平均値を上回っており適切に利用できていると言える。
⑧有収率の改善のため、令和元年度から漏水調査を行い、漏水箇所の修繕を行っている。調査は全区域を対象に、3か年で実施しており、今後も改善が期待できる。</t>
    <rPh sb="1" eb="3">
      <t>ケイジョウ</t>
    </rPh>
    <rPh sb="3" eb="5">
      <t>シュウシ</t>
    </rPh>
    <rPh sb="5" eb="7">
      <t>ヒリツ</t>
    </rPh>
    <rPh sb="12" eb="14">
      <t>イジョウ</t>
    </rPh>
    <rPh sb="19" eb="21">
      <t>キンネン</t>
    </rPh>
    <rPh sb="22" eb="24">
      <t>ケンセツ</t>
    </rPh>
    <rPh sb="24" eb="26">
      <t>カイリョウ</t>
    </rPh>
    <rPh sb="26" eb="27">
      <t>ヒ</t>
    </rPh>
    <rPh sb="28" eb="30">
      <t>ゾウカ</t>
    </rPh>
    <rPh sb="33" eb="35">
      <t>ゲンカ</t>
    </rPh>
    <rPh sb="35" eb="37">
      <t>ショウキャク</t>
    </rPh>
    <rPh sb="37" eb="38">
      <t>ヒ</t>
    </rPh>
    <rPh sb="39" eb="41">
      <t>ネンネン</t>
    </rPh>
    <rPh sb="41" eb="43">
      <t>ゾウカ</t>
    </rPh>
    <rPh sb="48" eb="49">
      <t>チカ</t>
    </rPh>
    <rPh sb="55" eb="57">
      <t>シタマワ</t>
    </rPh>
    <rPh sb="61" eb="63">
      <t>ヨソウ</t>
    </rPh>
    <rPh sb="80" eb="82">
      <t>トウシ</t>
    </rPh>
    <rPh sb="91" eb="93">
      <t>ルイセキ</t>
    </rPh>
    <rPh sb="93" eb="95">
      <t>ケッソン</t>
    </rPh>
    <rPh sb="95" eb="96">
      <t>キン</t>
    </rPh>
    <rPh sb="97" eb="99">
      <t>ハッセイ</t>
    </rPh>
    <rPh sb="107" eb="109">
      <t>リュウドウ</t>
    </rPh>
    <rPh sb="109" eb="111">
      <t>ヒリツ</t>
    </rPh>
    <rPh sb="117" eb="119">
      <t>ウワマワ</t>
    </rPh>
    <rPh sb="124" eb="126">
      <t>サイム</t>
    </rPh>
    <rPh sb="127" eb="128">
      <t>タイ</t>
    </rPh>
    <rPh sb="130" eb="132">
      <t>シハラ</t>
    </rPh>
    <rPh sb="132" eb="134">
      <t>ノウリョク</t>
    </rPh>
    <rPh sb="156" eb="158">
      <t>ナイブ</t>
    </rPh>
    <rPh sb="158" eb="160">
      <t>リュウホ</t>
    </rPh>
    <rPh sb="160" eb="162">
      <t>シキン</t>
    </rPh>
    <rPh sb="163" eb="165">
      <t>カツヨウ</t>
    </rPh>
    <rPh sb="167" eb="169">
      <t>キンネン</t>
    </rPh>
    <rPh sb="195" eb="197">
      <t>カイゼン</t>
    </rPh>
    <rPh sb="240" eb="243">
      <t>コンネンド</t>
    </rPh>
    <rPh sb="244" eb="246">
      <t>キョウキュウ</t>
    </rPh>
    <rPh sb="246" eb="248">
      <t>タンカ</t>
    </rPh>
    <rPh sb="249" eb="251">
      <t>カイゼン</t>
    </rPh>
    <rPh sb="257" eb="259">
      <t>キュウスイ</t>
    </rPh>
    <rPh sb="259" eb="261">
      <t>ゲンカ</t>
    </rPh>
    <rPh sb="262" eb="264">
      <t>ルイジ</t>
    </rPh>
    <rPh sb="264" eb="266">
      <t>ダンタイ</t>
    </rPh>
    <rPh sb="266" eb="267">
      <t>オヨ</t>
    </rPh>
    <rPh sb="268" eb="270">
      <t>ゼンコク</t>
    </rPh>
    <rPh sb="270" eb="273">
      <t>ヘイキンチ</t>
    </rPh>
    <rPh sb="274" eb="276">
      <t>ウワマワ</t>
    </rPh>
    <rPh sb="281" eb="283">
      <t>トウシ</t>
    </rPh>
    <rPh sb="284" eb="287">
      <t>コウリツカ</t>
    </rPh>
    <rPh sb="288" eb="290">
      <t>イジ</t>
    </rPh>
    <rPh sb="290" eb="293">
      <t>カンリヒ</t>
    </rPh>
    <rPh sb="294" eb="296">
      <t>サクゲン</t>
    </rPh>
    <rPh sb="301" eb="303">
      <t>ヒツヨウ</t>
    </rPh>
    <rPh sb="310" eb="312">
      <t>シセツ</t>
    </rPh>
    <rPh sb="312" eb="314">
      <t>リヨウ</t>
    </rPh>
    <rPh sb="314" eb="315">
      <t>リツ</t>
    </rPh>
    <rPh sb="321" eb="323">
      <t>ルイジ</t>
    </rPh>
    <rPh sb="323" eb="325">
      <t>ダンタイ</t>
    </rPh>
    <rPh sb="325" eb="326">
      <t>オヨ</t>
    </rPh>
    <rPh sb="327" eb="329">
      <t>ゼンコク</t>
    </rPh>
    <rPh sb="329" eb="331">
      <t>ヘイキン</t>
    </rPh>
    <rPh sb="331" eb="332">
      <t>チ</t>
    </rPh>
    <rPh sb="333" eb="335">
      <t>ウワマワ</t>
    </rPh>
    <rPh sb="339" eb="341">
      <t>テキセツ</t>
    </rPh>
    <rPh sb="342" eb="344">
      <t>リヨウ</t>
    </rPh>
    <rPh sb="350" eb="351">
      <t>イ</t>
    </rPh>
    <rPh sb="357" eb="360">
      <t>ユウシュウリツ</t>
    </rPh>
    <rPh sb="361" eb="363">
      <t>カイゼン</t>
    </rPh>
    <rPh sb="367" eb="369">
      <t>レイワ</t>
    </rPh>
    <rPh sb="369" eb="370">
      <t>モト</t>
    </rPh>
    <rPh sb="370" eb="372">
      <t>ネンド</t>
    </rPh>
    <rPh sb="374" eb="376">
      <t>ロウスイ</t>
    </rPh>
    <rPh sb="376" eb="378">
      <t>チョウサ</t>
    </rPh>
    <rPh sb="379" eb="380">
      <t>オコナ</t>
    </rPh>
    <rPh sb="382" eb="384">
      <t>ロウスイ</t>
    </rPh>
    <rPh sb="384" eb="386">
      <t>カショ</t>
    </rPh>
    <rPh sb="387" eb="389">
      <t>シュウゼン</t>
    </rPh>
    <rPh sb="390" eb="391">
      <t>オコナ</t>
    </rPh>
    <rPh sb="396" eb="398">
      <t>チョウサ</t>
    </rPh>
    <rPh sb="399" eb="400">
      <t>ゼン</t>
    </rPh>
    <rPh sb="400" eb="402">
      <t>クイキ</t>
    </rPh>
    <rPh sb="403" eb="405">
      <t>タイショウ</t>
    </rPh>
    <rPh sb="409" eb="410">
      <t>ネン</t>
    </rPh>
    <rPh sb="411" eb="413">
      <t>ジッシ</t>
    </rPh>
    <rPh sb="418" eb="420">
      <t>コンゴ</t>
    </rPh>
    <rPh sb="421" eb="423">
      <t>カイゼン</t>
    </rPh>
    <rPh sb="424" eb="426">
      <t>キタイ</t>
    </rPh>
    <phoneticPr fontId="4"/>
  </si>
  <si>
    <t>　平成26年度に策定した中標津町水道ビジョンに基づき経営を行っている。
　各指標の結果は、概ね類似団体より良い数値となっており、経営状況は比較的良好だといえるが、人口減少とともに給水収益が減少していくことから、今後は厳しい経営状況になることが見込まれる。
　また、高度経済成長期に整備された大量の施設等が更新時期を迎え課題が山積しており、近年では減価償却費が増加するなど各指標の数値は悪くなっていくことが見込まれる。今後の水道事業の経営においては、各指標の数値維持が重要であることから、中標津町水道ビジョンを着実に進めながら、安定した経営基盤強化を図ってまいる。</t>
    <rPh sb="1" eb="3">
      <t>ヘイセイ</t>
    </rPh>
    <rPh sb="5" eb="7">
      <t>ネンド</t>
    </rPh>
    <rPh sb="8" eb="10">
      <t>サクテイ</t>
    </rPh>
    <rPh sb="12" eb="16">
      <t>ナカシベツチョウ</t>
    </rPh>
    <rPh sb="16" eb="18">
      <t>スイドウ</t>
    </rPh>
    <rPh sb="23" eb="24">
      <t>モト</t>
    </rPh>
    <rPh sb="26" eb="28">
      <t>ケイエイ</t>
    </rPh>
    <rPh sb="29" eb="30">
      <t>オコナ</t>
    </rPh>
    <rPh sb="37" eb="40">
      <t>カクシヒョウ</t>
    </rPh>
    <rPh sb="41" eb="43">
      <t>ケッカ</t>
    </rPh>
    <rPh sb="45" eb="46">
      <t>オオム</t>
    </rPh>
    <rPh sb="64" eb="66">
      <t>ケイエイ</t>
    </rPh>
    <rPh sb="66" eb="68">
      <t>ジョウキョウ</t>
    </rPh>
    <rPh sb="69" eb="72">
      <t>ヒカクテキ</t>
    </rPh>
    <rPh sb="72" eb="74">
      <t>リョウコウ</t>
    </rPh>
    <rPh sb="81" eb="83">
      <t>ジンコウ</t>
    </rPh>
    <rPh sb="83" eb="85">
      <t>ゲンショウ</t>
    </rPh>
    <rPh sb="89" eb="91">
      <t>キュウスイ</t>
    </rPh>
    <rPh sb="91" eb="93">
      <t>シュウエキ</t>
    </rPh>
    <rPh sb="94" eb="96">
      <t>ゲンショウ</t>
    </rPh>
    <rPh sb="105" eb="107">
      <t>コンゴ</t>
    </rPh>
    <rPh sb="108" eb="109">
      <t>キビ</t>
    </rPh>
    <rPh sb="111" eb="113">
      <t>ケイエイ</t>
    </rPh>
    <rPh sb="113" eb="115">
      <t>ジョウキョウ</t>
    </rPh>
    <rPh sb="121" eb="123">
      <t>ミコ</t>
    </rPh>
    <rPh sb="132" eb="134">
      <t>コウド</t>
    </rPh>
    <rPh sb="134" eb="136">
      <t>ケイザイ</t>
    </rPh>
    <rPh sb="136" eb="139">
      <t>セイチョウキ</t>
    </rPh>
    <rPh sb="140" eb="142">
      <t>セイビ</t>
    </rPh>
    <rPh sb="145" eb="147">
      <t>タイリョウ</t>
    </rPh>
    <rPh sb="148" eb="150">
      <t>シセツ</t>
    </rPh>
    <rPh sb="150" eb="151">
      <t>トウ</t>
    </rPh>
    <rPh sb="152" eb="154">
      <t>コウシン</t>
    </rPh>
    <rPh sb="154" eb="156">
      <t>ジキ</t>
    </rPh>
    <rPh sb="157" eb="158">
      <t>ムカ</t>
    </rPh>
    <rPh sb="169" eb="171">
      <t>キンネン</t>
    </rPh>
    <rPh sb="173" eb="178">
      <t>ゲンカショウキャクヒ</t>
    </rPh>
    <rPh sb="179" eb="181">
      <t>ゾウカ</t>
    </rPh>
    <rPh sb="185" eb="186">
      <t>カク</t>
    </rPh>
    <rPh sb="186" eb="188">
      <t>シヒョウ</t>
    </rPh>
    <rPh sb="189" eb="191">
      <t>スウチ</t>
    </rPh>
    <rPh sb="192" eb="193">
      <t>ワル</t>
    </rPh>
    <rPh sb="202" eb="204">
      <t>ミコ</t>
    </rPh>
    <rPh sb="243" eb="246">
      <t>ナカシベツ</t>
    </rPh>
    <rPh sb="246" eb="247">
      <t>チョウ</t>
    </rPh>
    <rPh sb="247" eb="249">
      <t>スイドウ</t>
    </rPh>
    <rPh sb="254" eb="256">
      <t>チャクジツ</t>
    </rPh>
    <rPh sb="257" eb="258">
      <t>スス</t>
    </rPh>
    <rPh sb="263" eb="265">
      <t>アンテイ</t>
    </rPh>
    <rPh sb="267" eb="269">
      <t>ケイエイ</t>
    </rPh>
    <rPh sb="269" eb="271">
      <t>キバン</t>
    </rPh>
    <rPh sb="271" eb="273">
      <t>キョウカ</t>
    </rPh>
    <rPh sb="274" eb="275">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</si>
</sst>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0.16</c:v>
                </c:pt>
                <c:pt idx="1">
                  <c:v>0.19</c:v>
                </c:pt>
                <c:pt idx="2">
                  <c:v>2.83</c:v>
                </c:pt>
                <c:pt idx="3">
                  <c:v>0.91</c:v>
                </c:pt>
                <c:pt idx="4">
                  <c:v>0.56999999999999995</c:v>
                </c:pt>
              </c:numCache>
            </c:numRef>
          </c:val>
          <c:extLst xmlns:c16r2="http://schemas.microsoft.com/office/drawing/2015/06/chart">
            <c:ext xmlns:c16="http://schemas.microsoft.com/office/drawing/2014/chart" uri="{C3380CC4-5D6E-409C-BE32-E72D297353CC}">
              <c16:uniqueId val="{00000000-83BA-46C4-B864-78EA1AF33268}"/>
            </c:ext>
          </c:extLst>
        </c:ser>
        <c:dLbls>
          <c:showLegendKey val="0"/>
          <c:showVal val="0"/>
          <c:showCatName val="0"/>
          <c:showSerName val="0"/>
          <c:showPercent val="0"/>
          <c:showBubbleSize val="0"/>
        </c:dLbls>
        <c:gapWidth val="150"/>
        <c:axId val="135828072"/>
        <c:axId val="135828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xmlns:c16r2="http://schemas.microsoft.com/office/drawing/2015/06/chart">
            <c:ext xmlns:c16="http://schemas.microsoft.com/office/drawing/2014/chart" uri="{C3380CC4-5D6E-409C-BE32-E72D297353CC}">
              <c16:uniqueId val="{00000001-83BA-46C4-B864-78EA1AF33268}"/>
            </c:ext>
          </c:extLst>
        </c:ser>
        <c:dLbls>
          <c:showLegendKey val="0"/>
          <c:showVal val="0"/>
          <c:showCatName val="0"/>
          <c:showSerName val="0"/>
          <c:showPercent val="0"/>
          <c:showBubbleSize val="0"/>
        </c:dLbls>
        <c:marker val="1"/>
        <c:smooth val="0"/>
        <c:axId val="135828072"/>
        <c:axId val="135828464"/>
      </c:lineChart>
      <c:dateAx>
        <c:axId val="135828072"/>
        <c:scaling>
          <c:orientation val="minMax"/>
        </c:scaling>
        <c:delete val="1"/>
        <c:axPos val="b"/>
        <c:numFmt formatCode="&quot;H&quot;yy" sourceLinked="1"/>
        <c:majorTickMark val="none"/>
        <c:minorTickMark val="none"/>
        <c:tickLblPos val="none"/>
        <c:crossAx val="135828464"/>
        <c:crosses val="autoZero"/>
        <c:auto val="1"/>
        <c:lblOffset val="100"/>
        <c:baseTimeUnit val="years"/>
      </c:dateAx>
      <c:valAx>
        <c:axId val="13582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828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68.05</c:v>
                </c:pt>
                <c:pt idx="1">
                  <c:v>66.13</c:v>
                </c:pt>
                <c:pt idx="2">
                  <c:v>65.48</c:v>
                </c:pt>
                <c:pt idx="3">
                  <c:v>65.59</c:v>
                </c:pt>
                <c:pt idx="4">
                  <c:v>64.45</c:v>
                </c:pt>
              </c:numCache>
            </c:numRef>
          </c:val>
          <c:extLst xmlns:c16r2="http://schemas.microsoft.com/office/drawing/2015/06/chart">
            <c:ext xmlns:c16="http://schemas.microsoft.com/office/drawing/2014/chart" uri="{C3380CC4-5D6E-409C-BE32-E72D297353CC}">
              <c16:uniqueId val="{00000000-AAF1-4807-A3BC-2799D4222BE7}"/>
            </c:ext>
          </c:extLst>
        </c:ser>
        <c:dLbls>
          <c:showLegendKey val="0"/>
          <c:showVal val="0"/>
          <c:showCatName val="0"/>
          <c:showSerName val="0"/>
          <c:showPercent val="0"/>
          <c:showBubbleSize val="0"/>
        </c:dLbls>
        <c:gapWidth val="150"/>
        <c:axId val="297042368"/>
        <c:axId val="29704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xmlns:c16r2="http://schemas.microsoft.com/office/drawing/2015/06/chart">
            <c:ext xmlns:c16="http://schemas.microsoft.com/office/drawing/2014/chart" uri="{C3380CC4-5D6E-409C-BE32-E72D297353CC}">
              <c16:uniqueId val="{00000001-AAF1-4807-A3BC-2799D4222BE7}"/>
            </c:ext>
          </c:extLst>
        </c:ser>
        <c:dLbls>
          <c:showLegendKey val="0"/>
          <c:showVal val="0"/>
          <c:showCatName val="0"/>
          <c:showSerName val="0"/>
          <c:showPercent val="0"/>
          <c:showBubbleSize val="0"/>
        </c:dLbls>
        <c:marker val="1"/>
        <c:smooth val="0"/>
        <c:axId val="297042368"/>
        <c:axId val="297043936"/>
      </c:lineChart>
      <c:dateAx>
        <c:axId val="297042368"/>
        <c:scaling>
          <c:orientation val="minMax"/>
        </c:scaling>
        <c:delete val="1"/>
        <c:axPos val="b"/>
        <c:numFmt formatCode="&quot;H&quot;yy" sourceLinked="1"/>
        <c:majorTickMark val="none"/>
        <c:minorTickMark val="none"/>
        <c:tickLblPos val="none"/>
        <c:crossAx val="297043936"/>
        <c:crosses val="autoZero"/>
        <c:auto val="1"/>
        <c:lblOffset val="100"/>
        <c:baseTimeUnit val="years"/>
      </c:dateAx>
      <c:valAx>
        <c:axId val="29704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704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85.8</c:v>
                </c:pt>
                <c:pt idx="1">
                  <c:v>87.71</c:v>
                </c:pt>
                <c:pt idx="2">
                  <c:v>89.02</c:v>
                </c:pt>
                <c:pt idx="3">
                  <c:v>90.39</c:v>
                </c:pt>
                <c:pt idx="4">
                  <c:v>91.11</c:v>
                </c:pt>
              </c:numCache>
            </c:numRef>
          </c:val>
          <c:extLst xmlns:c16r2="http://schemas.microsoft.com/office/drawing/2015/06/chart">
            <c:ext xmlns:c16="http://schemas.microsoft.com/office/drawing/2014/chart" uri="{C3380CC4-5D6E-409C-BE32-E72D297353CC}">
              <c16:uniqueId val="{00000000-E01B-436A-AC19-D5EB5386F334}"/>
            </c:ext>
          </c:extLst>
        </c:ser>
        <c:dLbls>
          <c:showLegendKey val="0"/>
          <c:showVal val="0"/>
          <c:showCatName val="0"/>
          <c:showSerName val="0"/>
          <c:showPercent val="0"/>
          <c:showBubbleSize val="0"/>
        </c:dLbls>
        <c:gapWidth val="150"/>
        <c:axId val="297040800"/>
        <c:axId val="297041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xmlns:c16r2="http://schemas.microsoft.com/office/drawing/2015/06/chart">
            <c:ext xmlns:c16="http://schemas.microsoft.com/office/drawing/2014/chart" uri="{C3380CC4-5D6E-409C-BE32-E72D297353CC}">
              <c16:uniqueId val="{00000001-E01B-436A-AC19-D5EB5386F334}"/>
            </c:ext>
          </c:extLst>
        </c:ser>
        <c:dLbls>
          <c:showLegendKey val="0"/>
          <c:showVal val="0"/>
          <c:showCatName val="0"/>
          <c:showSerName val="0"/>
          <c:showPercent val="0"/>
          <c:showBubbleSize val="0"/>
        </c:dLbls>
        <c:marker val="1"/>
        <c:smooth val="0"/>
        <c:axId val="297040800"/>
        <c:axId val="297041192"/>
      </c:lineChart>
      <c:dateAx>
        <c:axId val="297040800"/>
        <c:scaling>
          <c:orientation val="minMax"/>
        </c:scaling>
        <c:delete val="1"/>
        <c:axPos val="b"/>
        <c:numFmt formatCode="&quot;H&quot;yy" sourceLinked="1"/>
        <c:majorTickMark val="none"/>
        <c:minorTickMark val="none"/>
        <c:tickLblPos val="none"/>
        <c:crossAx val="297041192"/>
        <c:crosses val="autoZero"/>
        <c:auto val="1"/>
        <c:lblOffset val="100"/>
        <c:baseTimeUnit val="years"/>
      </c:dateAx>
      <c:valAx>
        <c:axId val="297041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704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109.09</c:v>
                </c:pt>
                <c:pt idx="1">
                  <c:v>112.48</c:v>
                </c:pt>
                <c:pt idx="2">
                  <c:v>103.1</c:v>
                </c:pt>
                <c:pt idx="3">
                  <c:v>106.47</c:v>
                </c:pt>
                <c:pt idx="4">
                  <c:v>106.09</c:v>
                </c:pt>
              </c:numCache>
            </c:numRef>
          </c:val>
          <c:extLst xmlns:c16r2="http://schemas.microsoft.com/office/drawing/2015/06/chart">
            <c:ext xmlns:c16="http://schemas.microsoft.com/office/drawing/2014/chart" uri="{C3380CC4-5D6E-409C-BE32-E72D297353CC}">
              <c16:uniqueId val="{00000000-E38F-4DC1-952C-317548681275}"/>
            </c:ext>
          </c:extLst>
        </c:ser>
        <c:dLbls>
          <c:showLegendKey val="0"/>
          <c:showVal val="0"/>
          <c:showCatName val="0"/>
          <c:showSerName val="0"/>
          <c:showPercent val="0"/>
          <c:showBubbleSize val="0"/>
        </c:dLbls>
        <c:gapWidth val="150"/>
        <c:axId val="135826112"/>
        <c:axId val="135826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xmlns:c16r2="http://schemas.microsoft.com/office/drawing/2015/06/chart">
            <c:ext xmlns:c16="http://schemas.microsoft.com/office/drawing/2014/chart" uri="{C3380CC4-5D6E-409C-BE32-E72D297353CC}">
              <c16:uniqueId val="{00000001-E38F-4DC1-952C-317548681275}"/>
            </c:ext>
          </c:extLst>
        </c:ser>
        <c:dLbls>
          <c:showLegendKey val="0"/>
          <c:showVal val="0"/>
          <c:showCatName val="0"/>
          <c:showSerName val="0"/>
          <c:showPercent val="0"/>
          <c:showBubbleSize val="0"/>
        </c:dLbls>
        <c:marker val="1"/>
        <c:smooth val="0"/>
        <c:axId val="135826112"/>
        <c:axId val="135826896"/>
      </c:lineChart>
      <c:dateAx>
        <c:axId val="135826112"/>
        <c:scaling>
          <c:orientation val="minMax"/>
        </c:scaling>
        <c:delete val="1"/>
        <c:axPos val="b"/>
        <c:numFmt formatCode="&quot;H&quot;yy" sourceLinked="1"/>
        <c:majorTickMark val="none"/>
        <c:minorTickMark val="none"/>
        <c:tickLblPos val="none"/>
        <c:crossAx val="135826896"/>
        <c:crosses val="autoZero"/>
        <c:auto val="1"/>
        <c:lblOffset val="100"/>
        <c:baseTimeUnit val="years"/>
      </c:dateAx>
      <c:valAx>
        <c:axId val="13582689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3582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42.09</c:v>
                </c:pt>
                <c:pt idx="1">
                  <c:v>42.45</c:v>
                </c:pt>
                <c:pt idx="2">
                  <c:v>42.17</c:v>
                </c:pt>
                <c:pt idx="3">
                  <c:v>42.52</c:v>
                </c:pt>
                <c:pt idx="4">
                  <c:v>42.97</c:v>
                </c:pt>
              </c:numCache>
            </c:numRef>
          </c:val>
          <c:extLst xmlns:c16r2="http://schemas.microsoft.com/office/drawing/2015/06/chart">
            <c:ext xmlns:c16="http://schemas.microsoft.com/office/drawing/2014/chart" uri="{C3380CC4-5D6E-409C-BE32-E72D297353CC}">
              <c16:uniqueId val="{00000000-C57B-45FA-B747-FA666D8A820D}"/>
            </c:ext>
          </c:extLst>
        </c:ser>
        <c:dLbls>
          <c:showLegendKey val="0"/>
          <c:showVal val="0"/>
          <c:showCatName val="0"/>
          <c:showSerName val="0"/>
          <c:showPercent val="0"/>
          <c:showBubbleSize val="0"/>
        </c:dLbls>
        <c:gapWidth val="150"/>
        <c:axId val="296670000"/>
        <c:axId val="29666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xmlns:c16r2="http://schemas.microsoft.com/office/drawing/2015/06/chart">
            <c:ext xmlns:c16="http://schemas.microsoft.com/office/drawing/2014/chart" uri="{C3380CC4-5D6E-409C-BE32-E72D297353CC}">
              <c16:uniqueId val="{00000001-C57B-45FA-B747-FA666D8A820D}"/>
            </c:ext>
          </c:extLst>
        </c:ser>
        <c:dLbls>
          <c:showLegendKey val="0"/>
          <c:showVal val="0"/>
          <c:showCatName val="0"/>
          <c:showSerName val="0"/>
          <c:showPercent val="0"/>
          <c:showBubbleSize val="0"/>
        </c:dLbls>
        <c:marker val="1"/>
        <c:smooth val="0"/>
        <c:axId val="296670000"/>
        <c:axId val="296668432"/>
      </c:lineChart>
      <c:dateAx>
        <c:axId val="296670000"/>
        <c:scaling>
          <c:orientation val="minMax"/>
        </c:scaling>
        <c:delete val="1"/>
        <c:axPos val="b"/>
        <c:numFmt formatCode="&quot;H&quot;yy" sourceLinked="1"/>
        <c:majorTickMark val="none"/>
        <c:minorTickMark val="none"/>
        <c:tickLblPos val="none"/>
        <c:crossAx val="296668432"/>
        <c:crosses val="autoZero"/>
        <c:auto val="1"/>
        <c:lblOffset val="100"/>
        <c:baseTimeUnit val="years"/>
      </c:dateAx>
      <c:valAx>
        <c:axId val="29666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667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11.17</c:v>
                </c:pt>
                <c:pt idx="1">
                  <c:v>11.08</c:v>
                </c:pt>
                <c:pt idx="2">
                  <c:v>10.99</c:v>
                </c:pt>
                <c:pt idx="3">
                  <c:v>25.31</c:v>
                </c:pt>
                <c:pt idx="4">
                  <c:v>24.98</c:v>
                </c:pt>
              </c:numCache>
            </c:numRef>
          </c:val>
          <c:extLst xmlns:c16r2="http://schemas.microsoft.com/office/drawing/2015/06/chart">
            <c:ext xmlns:c16="http://schemas.microsoft.com/office/drawing/2014/chart" uri="{C3380CC4-5D6E-409C-BE32-E72D297353CC}">
              <c16:uniqueId val="{00000000-E6EC-49F1-B530-A2EB5EE8C392}"/>
            </c:ext>
          </c:extLst>
        </c:ser>
        <c:dLbls>
          <c:showLegendKey val="0"/>
          <c:showVal val="0"/>
          <c:showCatName val="0"/>
          <c:showSerName val="0"/>
          <c:showPercent val="0"/>
          <c:showBubbleSize val="0"/>
        </c:dLbls>
        <c:gapWidth val="150"/>
        <c:axId val="296673136"/>
        <c:axId val="296669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xmlns:c16r2="http://schemas.microsoft.com/office/drawing/2015/06/chart">
            <c:ext xmlns:c16="http://schemas.microsoft.com/office/drawing/2014/chart" uri="{C3380CC4-5D6E-409C-BE32-E72D297353CC}">
              <c16:uniqueId val="{00000001-E6EC-49F1-B530-A2EB5EE8C392}"/>
            </c:ext>
          </c:extLst>
        </c:ser>
        <c:dLbls>
          <c:showLegendKey val="0"/>
          <c:showVal val="0"/>
          <c:showCatName val="0"/>
          <c:showSerName val="0"/>
          <c:showPercent val="0"/>
          <c:showBubbleSize val="0"/>
        </c:dLbls>
        <c:marker val="1"/>
        <c:smooth val="0"/>
        <c:axId val="296673136"/>
        <c:axId val="296669608"/>
      </c:lineChart>
      <c:dateAx>
        <c:axId val="296673136"/>
        <c:scaling>
          <c:orientation val="minMax"/>
        </c:scaling>
        <c:delete val="1"/>
        <c:axPos val="b"/>
        <c:numFmt formatCode="&quot;H&quot;yy" sourceLinked="1"/>
        <c:majorTickMark val="none"/>
        <c:minorTickMark val="none"/>
        <c:tickLblPos val="none"/>
        <c:crossAx val="296669608"/>
        <c:crosses val="autoZero"/>
        <c:auto val="1"/>
        <c:lblOffset val="100"/>
        <c:baseTimeUnit val="years"/>
      </c:dateAx>
      <c:valAx>
        <c:axId val="296669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667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0AC-4753-8E01-FF0EFD18FDB5}"/>
            </c:ext>
          </c:extLst>
        </c:ser>
        <c:dLbls>
          <c:showLegendKey val="0"/>
          <c:showVal val="0"/>
          <c:showCatName val="0"/>
          <c:showSerName val="0"/>
          <c:showPercent val="0"/>
          <c:showBubbleSize val="0"/>
        </c:dLbls>
        <c:gapWidth val="150"/>
        <c:axId val="296670392"/>
        <c:axId val="296671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xmlns:c16r2="http://schemas.microsoft.com/office/drawing/2015/06/chart">
            <c:ext xmlns:c16="http://schemas.microsoft.com/office/drawing/2014/chart" uri="{C3380CC4-5D6E-409C-BE32-E72D297353CC}">
              <c16:uniqueId val="{00000001-A0AC-4753-8E01-FF0EFD18FDB5}"/>
            </c:ext>
          </c:extLst>
        </c:ser>
        <c:dLbls>
          <c:showLegendKey val="0"/>
          <c:showVal val="0"/>
          <c:showCatName val="0"/>
          <c:showSerName val="0"/>
          <c:showPercent val="0"/>
          <c:showBubbleSize val="0"/>
        </c:dLbls>
        <c:marker val="1"/>
        <c:smooth val="0"/>
        <c:axId val="296670392"/>
        <c:axId val="296671176"/>
      </c:lineChart>
      <c:dateAx>
        <c:axId val="296670392"/>
        <c:scaling>
          <c:orientation val="minMax"/>
        </c:scaling>
        <c:delete val="1"/>
        <c:axPos val="b"/>
        <c:numFmt formatCode="&quot;H&quot;yy" sourceLinked="1"/>
        <c:majorTickMark val="none"/>
        <c:minorTickMark val="none"/>
        <c:tickLblPos val="none"/>
        <c:crossAx val="296671176"/>
        <c:crosses val="autoZero"/>
        <c:auto val="1"/>
        <c:lblOffset val="100"/>
        <c:baseTimeUnit val="years"/>
      </c:dateAx>
      <c:valAx>
        <c:axId val="2966711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96670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1860.95</c:v>
                </c:pt>
                <c:pt idx="1">
                  <c:v>1621.35</c:v>
                </c:pt>
                <c:pt idx="2">
                  <c:v>1069.54</c:v>
                </c:pt>
                <c:pt idx="3">
                  <c:v>697.01</c:v>
                </c:pt>
                <c:pt idx="4">
                  <c:v>546.25</c:v>
                </c:pt>
              </c:numCache>
            </c:numRef>
          </c:val>
          <c:extLst xmlns:c16r2="http://schemas.microsoft.com/office/drawing/2015/06/chart">
            <c:ext xmlns:c16="http://schemas.microsoft.com/office/drawing/2014/chart" uri="{C3380CC4-5D6E-409C-BE32-E72D297353CC}">
              <c16:uniqueId val="{00000000-7EB3-4648-910F-E64ACE2A17E2}"/>
            </c:ext>
          </c:extLst>
        </c:ser>
        <c:dLbls>
          <c:showLegendKey val="0"/>
          <c:showVal val="0"/>
          <c:showCatName val="0"/>
          <c:showSerName val="0"/>
          <c:showPercent val="0"/>
          <c:showBubbleSize val="0"/>
        </c:dLbls>
        <c:gapWidth val="150"/>
        <c:axId val="296668040"/>
        <c:axId val="296671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xmlns:c16r2="http://schemas.microsoft.com/office/drawing/2015/06/chart">
            <c:ext xmlns:c16="http://schemas.microsoft.com/office/drawing/2014/chart" uri="{C3380CC4-5D6E-409C-BE32-E72D297353CC}">
              <c16:uniqueId val="{00000001-7EB3-4648-910F-E64ACE2A17E2}"/>
            </c:ext>
          </c:extLst>
        </c:ser>
        <c:dLbls>
          <c:showLegendKey val="0"/>
          <c:showVal val="0"/>
          <c:showCatName val="0"/>
          <c:showSerName val="0"/>
          <c:showPercent val="0"/>
          <c:showBubbleSize val="0"/>
        </c:dLbls>
        <c:marker val="1"/>
        <c:smooth val="0"/>
        <c:axId val="296668040"/>
        <c:axId val="296671960"/>
      </c:lineChart>
      <c:dateAx>
        <c:axId val="296668040"/>
        <c:scaling>
          <c:orientation val="minMax"/>
        </c:scaling>
        <c:delete val="1"/>
        <c:axPos val="b"/>
        <c:numFmt formatCode="&quot;H&quot;yy" sourceLinked="1"/>
        <c:majorTickMark val="none"/>
        <c:minorTickMark val="none"/>
        <c:tickLblPos val="none"/>
        <c:crossAx val="296671960"/>
        <c:crosses val="autoZero"/>
        <c:auto val="1"/>
        <c:lblOffset val="100"/>
        <c:baseTimeUnit val="years"/>
      </c:dateAx>
      <c:valAx>
        <c:axId val="2966719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9666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523.48</c:v>
                </c:pt>
                <c:pt idx="1">
                  <c:v>514.83000000000004</c:v>
                </c:pt>
                <c:pt idx="2">
                  <c:v>504.86</c:v>
                </c:pt>
                <c:pt idx="3">
                  <c:v>506.81</c:v>
                </c:pt>
                <c:pt idx="4">
                  <c:v>497.29</c:v>
                </c:pt>
              </c:numCache>
            </c:numRef>
          </c:val>
          <c:extLst xmlns:c16r2="http://schemas.microsoft.com/office/drawing/2015/06/chart">
            <c:ext xmlns:c16="http://schemas.microsoft.com/office/drawing/2014/chart" uri="{C3380CC4-5D6E-409C-BE32-E72D297353CC}">
              <c16:uniqueId val="{00000000-B749-4143-BD71-41513CB043EE}"/>
            </c:ext>
          </c:extLst>
        </c:ser>
        <c:dLbls>
          <c:showLegendKey val="0"/>
          <c:showVal val="0"/>
          <c:showCatName val="0"/>
          <c:showSerName val="0"/>
          <c:showPercent val="0"/>
          <c:showBubbleSize val="0"/>
        </c:dLbls>
        <c:gapWidth val="150"/>
        <c:axId val="296673528"/>
        <c:axId val="29667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xmlns:c16r2="http://schemas.microsoft.com/office/drawing/2015/06/chart">
            <c:ext xmlns:c16="http://schemas.microsoft.com/office/drawing/2014/chart" uri="{C3380CC4-5D6E-409C-BE32-E72D297353CC}">
              <c16:uniqueId val="{00000001-B749-4143-BD71-41513CB043EE}"/>
            </c:ext>
          </c:extLst>
        </c:ser>
        <c:dLbls>
          <c:showLegendKey val="0"/>
          <c:showVal val="0"/>
          <c:showCatName val="0"/>
          <c:showSerName val="0"/>
          <c:showPercent val="0"/>
          <c:showBubbleSize val="0"/>
        </c:dLbls>
        <c:marker val="1"/>
        <c:smooth val="0"/>
        <c:axId val="296673528"/>
        <c:axId val="296673920"/>
      </c:lineChart>
      <c:dateAx>
        <c:axId val="296673528"/>
        <c:scaling>
          <c:orientation val="minMax"/>
        </c:scaling>
        <c:delete val="1"/>
        <c:axPos val="b"/>
        <c:numFmt formatCode="&quot;H&quot;yy" sourceLinked="1"/>
        <c:majorTickMark val="none"/>
        <c:minorTickMark val="none"/>
        <c:tickLblPos val="none"/>
        <c:crossAx val="296673920"/>
        <c:crosses val="autoZero"/>
        <c:auto val="1"/>
        <c:lblOffset val="100"/>
        <c:baseTimeUnit val="years"/>
      </c:dateAx>
      <c:valAx>
        <c:axId val="2966739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96673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105.87</c:v>
                </c:pt>
                <c:pt idx="1">
                  <c:v>109.22</c:v>
                </c:pt>
                <c:pt idx="2">
                  <c:v>99.81</c:v>
                </c:pt>
                <c:pt idx="3">
                  <c:v>100.91</c:v>
                </c:pt>
                <c:pt idx="4">
                  <c:v>103.59</c:v>
                </c:pt>
              </c:numCache>
            </c:numRef>
          </c:val>
          <c:extLst xmlns:c16r2="http://schemas.microsoft.com/office/drawing/2015/06/chart">
            <c:ext xmlns:c16="http://schemas.microsoft.com/office/drawing/2014/chart" uri="{C3380CC4-5D6E-409C-BE32-E72D297353CC}">
              <c16:uniqueId val="{00000000-8591-4DDD-8248-1C71C68B6708}"/>
            </c:ext>
          </c:extLst>
        </c:ser>
        <c:dLbls>
          <c:showLegendKey val="0"/>
          <c:showVal val="0"/>
          <c:showCatName val="0"/>
          <c:showSerName val="0"/>
          <c:showPercent val="0"/>
          <c:showBubbleSize val="0"/>
        </c:dLbls>
        <c:gapWidth val="150"/>
        <c:axId val="297046680"/>
        <c:axId val="29704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xmlns:c16r2="http://schemas.microsoft.com/office/drawing/2015/06/chart">
            <c:ext xmlns:c16="http://schemas.microsoft.com/office/drawing/2014/chart" uri="{C3380CC4-5D6E-409C-BE32-E72D297353CC}">
              <c16:uniqueId val="{00000001-8591-4DDD-8248-1C71C68B6708}"/>
            </c:ext>
          </c:extLst>
        </c:ser>
        <c:dLbls>
          <c:showLegendKey val="0"/>
          <c:showVal val="0"/>
          <c:showCatName val="0"/>
          <c:showSerName val="0"/>
          <c:showPercent val="0"/>
          <c:showBubbleSize val="0"/>
        </c:dLbls>
        <c:marker val="1"/>
        <c:smooth val="0"/>
        <c:axId val="297046680"/>
        <c:axId val="297047072"/>
      </c:lineChart>
      <c:dateAx>
        <c:axId val="297046680"/>
        <c:scaling>
          <c:orientation val="minMax"/>
        </c:scaling>
        <c:delete val="1"/>
        <c:axPos val="b"/>
        <c:numFmt formatCode="&quot;H&quot;yy" sourceLinked="1"/>
        <c:majorTickMark val="none"/>
        <c:minorTickMark val="none"/>
        <c:tickLblPos val="none"/>
        <c:crossAx val="297047072"/>
        <c:crosses val="autoZero"/>
        <c:auto val="1"/>
        <c:lblOffset val="100"/>
        <c:baseTimeUnit val="years"/>
      </c:dateAx>
      <c:valAx>
        <c:axId val="29704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704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205.18</c:v>
                </c:pt>
                <c:pt idx="1">
                  <c:v>198.72</c:v>
                </c:pt>
                <c:pt idx="2">
                  <c:v>216.96</c:v>
                </c:pt>
                <c:pt idx="3">
                  <c:v>210.32</c:v>
                </c:pt>
                <c:pt idx="4">
                  <c:v>211.73</c:v>
                </c:pt>
              </c:numCache>
            </c:numRef>
          </c:val>
          <c:extLst xmlns:c16r2="http://schemas.microsoft.com/office/drawing/2015/06/chart">
            <c:ext xmlns:c16="http://schemas.microsoft.com/office/drawing/2014/chart" uri="{C3380CC4-5D6E-409C-BE32-E72D297353CC}">
              <c16:uniqueId val="{00000000-9C0B-40A4-BE40-8EBA0F0B3E6A}"/>
            </c:ext>
          </c:extLst>
        </c:ser>
        <c:dLbls>
          <c:showLegendKey val="0"/>
          <c:showVal val="0"/>
          <c:showCatName val="0"/>
          <c:showSerName val="0"/>
          <c:showPercent val="0"/>
          <c:showBubbleSize val="0"/>
        </c:dLbls>
        <c:gapWidth val="150"/>
        <c:axId val="297041976"/>
        <c:axId val="297043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xmlns:c16r2="http://schemas.microsoft.com/office/drawing/2015/06/chart">
            <c:ext xmlns:c16="http://schemas.microsoft.com/office/drawing/2014/chart" uri="{C3380CC4-5D6E-409C-BE32-E72D297353CC}">
              <c16:uniqueId val="{00000001-9C0B-40A4-BE40-8EBA0F0B3E6A}"/>
            </c:ext>
          </c:extLst>
        </c:ser>
        <c:dLbls>
          <c:showLegendKey val="0"/>
          <c:showVal val="0"/>
          <c:showCatName val="0"/>
          <c:showSerName val="0"/>
          <c:showPercent val="0"/>
          <c:showBubbleSize val="0"/>
        </c:dLbls>
        <c:marker val="1"/>
        <c:smooth val="0"/>
        <c:axId val="297041976"/>
        <c:axId val="297043544"/>
      </c:lineChart>
      <c:dateAx>
        <c:axId val="297041976"/>
        <c:scaling>
          <c:orientation val="minMax"/>
        </c:scaling>
        <c:delete val="1"/>
        <c:axPos val="b"/>
        <c:numFmt formatCode="&quot;H&quot;yy" sourceLinked="1"/>
        <c:majorTickMark val="none"/>
        <c:minorTickMark val="none"/>
        <c:tickLblPos val="none"/>
        <c:crossAx val="297043544"/>
        <c:crosses val="autoZero"/>
        <c:auto val="1"/>
        <c:lblOffset val="100"/>
        <c:baseTimeUnit val="years"/>
      </c:dateAx>
      <c:valAx>
        <c:axId val="297043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7041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C38" zoomScale="70" zoomScaleNormal="7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北海道　中標津町</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67"/>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A6</v>
      </c>
      <c r="X8" s="75"/>
      <c r="Y8" s="75"/>
      <c r="Z8" s="75"/>
      <c r="AA8" s="75"/>
      <c r="AB8" s="75"/>
      <c r="AC8" s="75"/>
      <c r="AD8" s="75" t="str">
        <f>データ!$M$6</f>
        <v>非設置</v>
      </c>
      <c r="AE8" s="75"/>
      <c r="AF8" s="75"/>
      <c r="AG8" s="75"/>
      <c r="AH8" s="75"/>
      <c r="AI8" s="75"/>
      <c r="AJ8" s="75"/>
      <c r="AK8" s="2"/>
      <c r="AL8" s="66">
        <f>データ!$R$6</f>
        <v>22978</v>
      </c>
      <c r="AM8" s="66"/>
      <c r="AN8" s="66"/>
      <c r="AO8" s="66"/>
      <c r="AP8" s="66"/>
      <c r="AQ8" s="66"/>
      <c r="AR8" s="66"/>
      <c r="AS8" s="66"/>
      <c r="AT8" s="37">
        <f>データ!$S$6</f>
        <v>684.87</v>
      </c>
      <c r="AU8" s="38"/>
      <c r="AV8" s="38"/>
      <c r="AW8" s="38"/>
      <c r="AX8" s="38"/>
      <c r="AY8" s="38"/>
      <c r="AZ8" s="38"/>
      <c r="BA8" s="38"/>
      <c r="BB8" s="55">
        <f>データ!$T$6</f>
        <v>33.549999999999997</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15">
      <c r="A9" s="2"/>
      <c r="B9" s="45" t="s">
        <v>12</v>
      </c>
      <c r="C9" s="46"/>
      <c r="D9" s="46"/>
      <c r="E9" s="46"/>
      <c r="F9" s="46"/>
      <c r="G9" s="46"/>
      <c r="H9" s="46"/>
      <c r="I9" s="45" t="s">
        <v>13</v>
      </c>
      <c r="J9" s="46"/>
      <c r="K9" s="46"/>
      <c r="L9" s="46"/>
      <c r="M9" s="46"/>
      <c r="N9" s="46"/>
      <c r="O9" s="67"/>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63.32</v>
      </c>
      <c r="J10" s="38"/>
      <c r="K10" s="38"/>
      <c r="L10" s="38"/>
      <c r="M10" s="38"/>
      <c r="N10" s="38"/>
      <c r="O10" s="65"/>
      <c r="P10" s="55">
        <f>データ!$P$6</f>
        <v>86.62</v>
      </c>
      <c r="Q10" s="55"/>
      <c r="R10" s="55"/>
      <c r="S10" s="55"/>
      <c r="T10" s="55"/>
      <c r="U10" s="55"/>
      <c r="V10" s="55"/>
      <c r="W10" s="66">
        <f>データ!$Q$6</f>
        <v>4158</v>
      </c>
      <c r="X10" s="66"/>
      <c r="Y10" s="66"/>
      <c r="Z10" s="66"/>
      <c r="AA10" s="66"/>
      <c r="AB10" s="66"/>
      <c r="AC10" s="66"/>
      <c r="AD10" s="2"/>
      <c r="AE10" s="2"/>
      <c r="AF10" s="2"/>
      <c r="AG10" s="2"/>
      <c r="AH10" s="2"/>
      <c r="AI10" s="2"/>
      <c r="AJ10" s="2"/>
      <c r="AK10" s="2"/>
      <c r="AL10" s="66">
        <f>データ!$U$6</f>
        <v>19634</v>
      </c>
      <c r="AM10" s="66"/>
      <c r="AN10" s="66"/>
      <c r="AO10" s="66"/>
      <c r="AP10" s="66"/>
      <c r="AQ10" s="66"/>
      <c r="AR10" s="66"/>
      <c r="AS10" s="66"/>
      <c r="AT10" s="37">
        <f>データ!$V$6</f>
        <v>54.4</v>
      </c>
      <c r="AU10" s="38"/>
      <c r="AV10" s="38"/>
      <c r="AW10" s="38"/>
      <c r="AX10" s="38"/>
      <c r="AY10" s="38"/>
      <c r="AZ10" s="38"/>
      <c r="BA10" s="38"/>
      <c r="BB10" s="55">
        <f>データ!$W$6</f>
        <v>360.92</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112</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111</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113</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2"/>
      <c r="BM82" s="53"/>
      <c r="BN82" s="53"/>
      <c r="BO82" s="53"/>
      <c r="BP82" s="53"/>
      <c r="BQ82" s="53"/>
      <c r="BR82" s="53"/>
      <c r="BS82" s="53"/>
      <c r="BT82" s="53"/>
      <c r="BU82" s="53"/>
      <c r="BV82" s="53"/>
      <c r="BW82" s="53"/>
      <c r="BX82" s="53"/>
      <c r="BY82" s="53"/>
      <c r="BZ82" s="5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oR1X4wnhT2xUwSV5Uk+2EnAxmgoUnKq6VMzipeUym+MSmAHCiZcpveYWKu7qyBbPt0JIOkp072s8bTM8do9VQA==" saltValue="WmRPxTICi276HBWuvBOQP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16926</v>
      </c>
      <c r="D6" s="20">
        <f t="shared" si="3"/>
        <v>46</v>
      </c>
      <c r="E6" s="20">
        <f t="shared" si="3"/>
        <v>1</v>
      </c>
      <c r="F6" s="20">
        <f t="shared" si="3"/>
        <v>0</v>
      </c>
      <c r="G6" s="20">
        <f t="shared" si="3"/>
        <v>1</v>
      </c>
      <c r="H6" s="20" t="str">
        <f t="shared" si="3"/>
        <v>北海道　中標津町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63.32</v>
      </c>
      <c r="P6" s="21">
        <f t="shared" si="3"/>
        <v>86.62</v>
      </c>
      <c r="Q6" s="21">
        <f t="shared" si="3"/>
        <v>4158</v>
      </c>
      <c r="R6" s="21">
        <f t="shared" si="3"/>
        <v>22978</v>
      </c>
      <c r="S6" s="21">
        <f t="shared" si="3"/>
        <v>684.87</v>
      </c>
      <c r="T6" s="21">
        <f t="shared" si="3"/>
        <v>33.549999999999997</v>
      </c>
      <c r="U6" s="21">
        <f t="shared" si="3"/>
        <v>19634</v>
      </c>
      <c r="V6" s="21">
        <f t="shared" si="3"/>
        <v>54.4</v>
      </c>
      <c r="W6" s="21">
        <f t="shared" si="3"/>
        <v>360.92</v>
      </c>
      <c r="X6" s="22">
        <f>IF(X7="",NA(),X7)</f>
        <v>109.09</v>
      </c>
      <c r="Y6" s="22">
        <f t="shared" ref="Y6:AG6" si="4">IF(Y7="",NA(),Y7)</f>
        <v>112.48</v>
      </c>
      <c r="Z6" s="22">
        <f t="shared" si="4"/>
        <v>103.1</v>
      </c>
      <c r="AA6" s="22">
        <f t="shared" si="4"/>
        <v>106.47</v>
      </c>
      <c r="AB6" s="22">
        <f t="shared" si="4"/>
        <v>106.09</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1">
        <f t="shared" si="5"/>
        <v>0</v>
      </c>
      <c r="AM6" s="21">
        <f t="shared" si="5"/>
        <v>0</v>
      </c>
      <c r="AN6" s="22">
        <f t="shared" si="5"/>
        <v>2.64</v>
      </c>
      <c r="AO6" s="22">
        <f t="shared" si="5"/>
        <v>3.16</v>
      </c>
      <c r="AP6" s="22">
        <f t="shared" si="5"/>
        <v>3.59</v>
      </c>
      <c r="AQ6" s="22">
        <f t="shared" si="5"/>
        <v>3.98</v>
      </c>
      <c r="AR6" s="22">
        <f t="shared" si="5"/>
        <v>6.02</v>
      </c>
      <c r="AS6" s="21" t="str">
        <f>IF(AS7="","",IF(AS7="-","【-】","【"&amp;SUBSTITUTE(TEXT(AS7,"#,##0.00"),"-","△")&amp;"】"))</f>
        <v>【1.30】</v>
      </c>
      <c r="AT6" s="22">
        <f>IF(AT7="",NA(),AT7)</f>
        <v>1860.95</v>
      </c>
      <c r="AU6" s="22">
        <f t="shared" ref="AU6:BC6" si="6">IF(AU7="",NA(),AU7)</f>
        <v>1621.35</v>
      </c>
      <c r="AV6" s="22">
        <f t="shared" si="6"/>
        <v>1069.54</v>
      </c>
      <c r="AW6" s="22">
        <f t="shared" si="6"/>
        <v>697.01</v>
      </c>
      <c r="AX6" s="22">
        <f t="shared" si="6"/>
        <v>546.25</v>
      </c>
      <c r="AY6" s="22">
        <f t="shared" si="6"/>
        <v>359.47</v>
      </c>
      <c r="AZ6" s="22">
        <f t="shared" si="6"/>
        <v>369.69</v>
      </c>
      <c r="BA6" s="22">
        <f t="shared" si="6"/>
        <v>379.08</v>
      </c>
      <c r="BB6" s="22">
        <f t="shared" si="6"/>
        <v>367.55</v>
      </c>
      <c r="BC6" s="22">
        <f t="shared" si="6"/>
        <v>378.56</v>
      </c>
      <c r="BD6" s="21" t="str">
        <f>IF(BD7="","",IF(BD7="-","【-】","【"&amp;SUBSTITUTE(TEXT(BD7,"#,##0.00"),"-","△")&amp;"】"))</f>
        <v>【261.51】</v>
      </c>
      <c r="BE6" s="22">
        <f>IF(BE7="",NA(),BE7)</f>
        <v>523.48</v>
      </c>
      <c r="BF6" s="22">
        <f t="shared" ref="BF6:BN6" si="7">IF(BF7="",NA(),BF7)</f>
        <v>514.83000000000004</v>
      </c>
      <c r="BG6" s="22">
        <f t="shared" si="7"/>
        <v>504.86</v>
      </c>
      <c r="BH6" s="22">
        <f t="shared" si="7"/>
        <v>506.81</v>
      </c>
      <c r="BI6" s="22">
        <f t="shared" si="7"/>
        <v>497.29</v>
      </c>
      <c r="BJ6" s="22">
        <f t="shared" si="7"/>
        <v>401.79</v>
      </c>
      <c r="BK6" s="22">
        <f t="shared" si="7"/>
        <v>402.99</v>
      </c>
      <c r="BL6" s="22">
        <f t="shared" si="7"/>
        <v>398.98</v>
      </c>
      <c r="BM6" s="22">
        <f t="shared" si="7"/>
        <v>418.68</v>
      </c>
      <c r="BN6" s="22">
        <f t="shared" si="7"/>
        <v>395.68</v>
      </c>
      <c r="BO6" s="21" t="str">
        <f>IF(BO7="","",IF(BO7="-","【-】","【"&amp;SUBSTITUTE(TEXT(BO7,"#,##0.00"),"-","△")&amp;"】"))</f>
        <v>【265.16】</v>
      </c>
      <c r="BP6" s="22">
        <f>IF(BP7="",NA(),BP7)</f>
        <v>105.87</v>
      </c>
      <c r="BQ6" s="22">
        <f t="shared" ref="BQ6:BY6" si="8">IF(BQ7="",NA(),BQ7)</f>
        <v>109.22</v>
      </c>
      <c r="BR6" s="22">
        <f t="shared" si="8"/>
        <v>99.81</v>
      </c>
      <c r="BS6" s="22">
        <f t="shared" si="8"/>
        <v>100.91</v>
      </c>
      <c r="BT6" s="22">
        <f t="shared" si="8"/>
        <v>103.59</v>
      </c>
      <c r="BU6" s="22">
        <f t="shared" si="8"/>
        <v>100.12</v>
      </c>
      <c r="BV6" s="22">
        <f t="shared" si="8"/>
        <v>98.66</v>
      </c>
      <c r="BW6" s="22">
        <f t="shared" si="8"/>
        <v>98.64</v>
      </c>
      <c r="BX6" s="22">
        <f t="shared" si="8"/>
        <v>94.78</v>
      </c>
      <c r="BY6" s="22">
        <f t="shared" si="8"/>
        <v>97.59</v>
      </c>
      <c r="BZ6" s="21" t="str">
        <f>IF(BZ7="","",IF(BZ7="-","【-】","【"&amp;SUBSTITUTE(TEXT(BZ7,"#,##0.00"),"-","△")&amp;"】"))</f>
        <v>【102.35】</v>
      </c>
      <c r="CA6" s="22">
        <f>IF(CA7="",NA(),CA7)</f>
        <v>205.18</v>
      </c>
      <c r="CB6" s="22">
        <f t="shared" ref="CB6:CJ6" si="9">IF(CB7="",NA(),CB7)</f>
        <v>198.72</v>
      </c>
      <c r="CC6" s="22">
        <f t="shared" si="9"/>
        <v>216.96</v>
      </c>
      <c r="CD6" s="22">
        <f t="shared" si="9"/>
        <v>210.32</v>
      </c>
      <c r="CE6" s="22">
        <f t="shared" si="9"/>
        <v>211.73</v>
      </c>
      <c r="CF6" s="22">
        <f t="shared" si="9"/>
        <v>174.97</v>
      </c>
      <c r="CG6" s="22">
        <f t="shared" si="9"/>
        <v>178.59</v>
      </c>
      <c r="CH6" s="22">
        <f t="shared" si="9"/>
        <v>178.92</v>
      </c>
      <c r="CI6" s="22">
        <f t="shared" si="9"/>
        <v>181.3</v>
      </c>
      <c r="CJ6" s="22">
        <f t="shared" si="9"/>
        <v>181.71</v>
      </c>
      <c r="CK6" s="21" t="str">
        <f>IF(CK7="","",IF(CK7="-","【-】","【"&amp;SUBSTITUTE(TEXT(CK7,"#,##0.00"),"-","△")&amp;"】"))</f>
        <v>【167.74】</v>
      </c>
      <c r="CL6" s="22">
        <f>IF(CL7="",NA(),CL7)</f>
        <v>68.05</v>
      </c>
      <c r="CM6" s="22">
        <f t="shared" ref="CM6:CU6" si="10">IF(CM7="",NA(),CM7)</f>
        <v>66.13</v>
      </c>
      <c r="CN6" s="22">
        <f t="shared" si="10"/>
        <v>65.48</v>
      </c>
      <c r="CO6" s="22">
        <f t="shared" si="10"/>
        <v>65.59</v>
      </c>
      <c r="CP6" s="22">
        <f t="shared" si="10"/>
        <v>64.45</v>
      </c>
      <c r="CQ6" s="22">
        <f t="shared" si="10"/>
        <v>55.63</v>
      </c>
      <c r="CR6" s="22">
        <f t="shared" si="10"/>
        <v>55.03</v>
      </c>
      <c r="CS6" s="22">
        <f t="shared" si="10"/>
        <v>55.14</v>
      </c>
      <c r="CT6" s="22">
        <f t="shared" si="10"/>
        <v>55.89</v>
      </c>
      <c r="CU6" s="22">
        <f t="shared" si="10"/>
        <v>55.72</v>
      </c>
      <c r="CV6" s="21" t="str">
        <f>IF(CV7="","",IF(CV7="-","【-】","【"&amp;SUBSTITUTE(TEXT(CV7,"#,##0.00"),"-","△")&amp;"】"))</f>
        <v>【60.29】</v>
      </c>
      <c r="CW6" s="22">
        <f>IF(CW7="",NA(),CW7)</f>
        <v>85.8</v>
      </c>
      <c r="CX6" s="22">
        <f t="shared" ref="CX6:DF6" si="11">IF(CX7="",NA(),CX7)</f>
        <v>87.71</v>
      </c>
      <c r="CY6" s="22">
        <f t="shared" si="11"/>
        <v>89.02</v>
      </c>
      <c r="CZ6" s="22">
        <f t="shared" si="11"/>
        <v>90.39</v>
      </c>
      <c r="DA6" s="22">
        <f t="shared" si="11"/>
        <v>91.11</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42.09</v>
      </c>
      <c r="DI6" s="22">
        <f t="shared" ref="DI6:DQ6" si="12">IF(DI7="",NA(),DI7)</f>
        <v>42.45</v>
      </c>
      <c r="DJ6" s="22">
        <f t="shared" si="12"/>
        <v>42.17</v>
      </c>
      <c r="DK6" s="22">
        <f t="shared" si="12"/>
        <v>42.52</v>
      </c>
      <c r="DL6" s="22">
        <f t="shared" si="12"/>
        <v>42.97</v>
      </c>
      <c r="DM6" s="22">
        <f t="shared" si="12"/>
        <v>48.05</v>
      </c>
      <c r="DN6" s="22">
        <f t="shared" si="12"/>
        <v>48.87</v>
      </c>
      <c r="DO6" s="22">
        <f t="shared" si="12"/>
        <v>49.92</v>
      </c>
      <c r="DP6" s="22">
        <f t="shared" si="12"/>
        <v>50.63</v>
      </c>
      <c r="DQ6" s="22">
        <f t="shared" si="12"/>
        <v>51.29</v>
      </c>
      <c r="DR6" s="21" t="str">
        <f>IF(DR7="","",IF(DR7="-","【-】","【"&amp;SUBSTITUTE(TEXT(DR7,"#,##0.00"),"-","△")&amp;"】"))</f>
        <v>【50.88】</v>
      </c>
      <c r="DS6" s="22">
        <f>IF(DS7="",NA(),DS7)</f>
        <v>11.17</v>
      </c>
      <c r="DT6" s="22">
        <f t="shared" ref="DT6:EB6" si="13">IF(DT7="",NA(),DT7)</f>
        <v>11.08</v>
      </c>
      <c r="DU6" s="22">
        <f t="shared" si="13"/>
        <v>10.99</v>
      </c>
      <c r="DV6" s="22">
        <f t="shared" si="13"/>
        <v>25.31</v>
      </c>
      <c r="DW6" s="22">
        <f t="shared" si="13"/>
        <v>24.98</v>
      </c>
      <c r="DX6" s="22">
        <f t="shared" si="13"/>
        <v>13.39</v>
      </c>
      <c r="DY6" s="22">
        <f t="shared" si="13"/>
        <v>14.85</v>
      </c>
      <c r="DZ6" s="22">
        <f t="shared" si="13"/>
        <v>16.88</v>
      </c>
      <c r="EA6" s="22">
        <f t="shared" si="13"/>
        <v>18.28</v>
      </c>
      <c r="EB6" s="22">
        <f t="shared" si="13"/>
        <v>19.61</v>
      </c>
      <c r="EC6" s="21" t="str">
        <f>IF(EC7="","",IF(EC7="-","【-】","【"&amp;SUBSTITUTE(TEXT(EC7,"#,##0.00"),"-","△")&amp;"】"))</f>
        <v>【22.30】</v>
      </c>
      <c r="ED6" s="22">
        <f>IF(ED7="",NA(),ED7)</f>
        <v>0.16</v>
      </c>
      <c r="EE6" s="22">
        <f t="shared" ref="EE6:EM6" si="14">IF(EE7="",NA(),EE7)</f>
        <v>0.19</v>
      </c>
      <c r="EF6" s="22">
        <f t="shared" si="14"/>
        <v>2.83</v>
      </c>
      <c r="EG6" s="22">
        <f t="shared" si="14"/>
        <v>0.91</v>
      </c>
      <c r="EH6" s="22">
        <f t="shared" si="14"/>
        <v>0.56999999999999995</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15">
      <c r="A7" s="15"/>
      <c r="B7" s="24">
        <v>2021</v>
      </c>
      <c r="C7" s="24">
        <v>16926</v>
      </c>
      <c r="D7" s="24">
        <v>46</v>
      </c>
      <c r="E7" s="24">
        <v>1</v>
      </c>
      <c r="F7" s="24">
        <v>0</v>
      </c>
      <c r="G7" s="24">
        <v>1</v>
      </c>
      <c r="H7" s="24" t="s">
        <v>93</v>
      </c>
      <c r="I7" s="24" t="s">
        <v>94</v>
      </c>
      <c r="J7" s="24" t="s">
        <v>95</v>
      </c>
      <c r="K7" s="24" t="s">
        <v>96</v>
      </c>
      <c r="L7" s="24" t="s">
        <v>97</v>
      </c>
      <c r="M7" s="24" t="s">
        <v>98</v>
      </c>
      <c r="N7" s="25" t="s">
        <v>99</v>
      </c>
      <c r="O7" s="25">
        <v>63.32</v>
      </c>
      <c r="P7" s="25">
        <v>86.62</v>
      </c>
      <c r="Q7" s="25">
        <v>4158</v>
      </c>
      <c r="R7" s="25">
        <v>22978</v>
      </c>
      <c r="S7" s="25">
        <v>684.87</v>
      </c>
      <c r="T7" s="25">
        <v>33.549999999999997</v>
      </c>
      <c r="U7" s="25">
        <v>19634</v>
      </c>
      <c r="V7" s="25">
        <v>54.4</v>
      </c>
      <c r="W7" s="25">
        <v>360.92</v>
      </c>
      <c r="X7" s="25">
        <v>109.09</v>
      </c>
      <c r="Y7" s="25">
        <v>112.48</v>
      </c>
      <c r="Z7" s="25">
        <v>103.1</v>
      </c>
      <c r="AA7" s="25">
        <v>106.47</v>
      </c>
      <c r="AB7" s="25">
        <v>106.09</v>
      </c>
      <c r="AC7" s="25">
        <v>110.05</v>
      </c>
      <c r="AD7" s="25">
        <v>108.87</v>
      </c>
      <c r="AE7" s="25">
        <v>108.61</v>
      </c>
      <c r="AF7" s="25">
        <v>108.35</v>
      </c>
      <c r="AG7" s="25">
        <v>108.84</v>
      </c>
      <c r="AH7" s="25">
        <v>111.39</v>
      </c>
      <c r="AI7" s="25">
        <v>0</v>
      </c>
      <c r="AJ7" s="25">
        <v>0</v>
      </c>
      <c r="AK7" s="25">
        <v>0</v>
      </c>
      <c r="AL7" s="25">
        <v>0</v>
      </c>
      <c r="AM7" s="25">
        <v>0</v>
      </c>
      <c r="AN7" s="25">
        <v>2.64</v>
      </c>
      <c r="AO7" s="25">
        <v>3.16</v>
      </c>
      <c r="AP7" s="25">
        <v>3.59</v>
      </c>
      <c r="AQ7" s="25">
        <v>3.98</v>
      </c>
      <c r="AR7" s="25">
        <v>6.02</v>
      </c>
      <c r="AS7" s="25">
        <v>1.3</v>
      </c>
      <c r="AT7" s="25">
        <v>1860.95</v>
      </c>
      <c r="AU7" s="25">
        <v>1621.35</v>
      </c>
      <c r="AV7" s="25">
        <v>1069.54</v>
      </c>
      <c r="AW7" s="25">
        <v>697.01</v>
      </c>
      <c r="AX7" s="25">
        <v>546.25</v>
      </c>
      <c r="AY7" s="25">
        <v>359.47</v>
      </c>
      <c r="AZ7" s="25">
        <v>369.69</v>
      </c>
      <c r="BA7" s="25">
        <v>379.08</v>
      </c>
      <c r="BB7" s="25">
        <v>367.55</v>
      </c>
      <c r="BC7" s="25">
        <v>378.56</v>
      </c>
      <c r="BD7" s="25">
        <v>261.51</v>
      </c>
      <c r="BE7" s="25">
        <v>523.48</v>
      </c>
      <c r="BF7" s="25">
        <v>514.83000000000004</v>
      </c>
      <c r="BG7" s="25">
        <v>504.86</v>
      </c>
      <c r="BH7" s="25">
        <v>506.81</v>
      </c>
      <c r="BI7" s="25">
        <v>497.29</v>
      </c>
      <c r="BJ7" s="25">
        <v>401.79</v>
      </c>
      <c r="BK7" s="25">
        <v>402.99</v>
      </c>
      <c r="BL7" s="25">
        <v>398.98</v>
      </c>
      <c r="BM7" s="25">
        <v>418.68</v>
      </c>
      <c r="BN7" s="25">
        <v>395.68</v>
      </c>
      <c r="BO7" s="25">
        <v>265.16000000000003</v>
      </c>
      <c r="BP7" s="25">
        <v>105.87</v>
      </c>
      <c r="BQ7" s="25">
        <v>109.22</v>
      </c>
      <c r="BR7" s="25">
        <v>99.81</v>
      </c>
      <c r="BS7" s="25">
        <v>100.91</v>
      </c>
      <c r="BT7" s="25">
        <v>103.59</v>
      </c>
      <c r="BU7" s="25">
        <v>100.12</v>
      </c>
      <c r="BV7" s="25">
        <v>98.66</v>
      </c>
      <c r="BW7" s="25">
        <v>98.64</v>
      </c>
      <c r="BX7" s="25">
        <v>94.78</v>
      </c>
      <c r="BY7" s="25">
        <v>97.59</v>
      </c>
      <c r="BZ7" s="25">
        <v>102.35</v>
      </c>
      <c r="CA7" s="25">
        <v>205.18</v>
      </c>
      <c r="CB7" s="25">
        <v>198.72</v>
      </c>
      <c r="CC7" s="25">
        <v>216.96</v>
      </c>
      <c r="CD7" s="25">
        <v>210.32</v>
      </c>
      <c r="CE7" s="25">
        <v>211.73</v>
      </c>
      <c r="CF7" s="25">
        <v>174.97</v>
      </c>
      <c r="CG7" s="25">
        <v>178.59</v>
      </c>
      <c r="CH7" s="25">
        <v>178.92</v>
      </c>
      <c r="CI7" s="25">
        <v>181.3</v>
      </c>
      <c r="CJ7" s="25">
        <v>181.71</v>
      </c>
      <c r="CK7" s="25">
        <v>167.74</v>
      </c>
      <c r="CL7" s="25">
        <v>68.05</v>
      </c>
      <c r="CM7" s="25">
        <v>66.13</v>
      </c>
      <c r="CN7" s="25">
        <v>65.48</v>
      </c>
      <c r="CO7" s="25">
        <v>65.59</v>
      </c>
      <c r="CP7" s="25">
        <v>64.45</v>
      </c>
      <c r="CQ7" s="25">
        <v>55.63</v>
      </c>
      <c r="CR7" s="25">
        <v>55.03</v>
      </c>
      <c r="CS7" s="25">
        <v>55.14</v>
      </c>
      <c r="CT7" s="25">
        <v>55.89</v>
      </c>
      <c r="CU7" s="25">
        <v>55.72</v>
      </c>
      <c r="CV7" s="25">
        <v>60.29</v>
      </c>
      <c r="CW7" s="25">
        <v>85.8</v>
      </c>
      <c r="CX7" s="25">
        <v>87.71</v>
      </c>
      <c r="CY7" s="25">
        <v>89.02</v>
      </c>
      <c r="CZ7" s="25">
        <v>90.39</v>
      </c>
      <c r="DA7" s="25">
        <v>91.11</v>
      </c>
      <c r="DB7" s="25">
        <v>82.04</v>
      </c>
      <c r="DC7" s="25">
        <v>81.900000000000006</v>
      </c>
      <c r="DD7" s="25">
        <v>81.39</v>
      </c>
      <c r="DE7" s="25">
        <v>81.27</v>
      </c>
      <c r="DF7" s="25">
        <v>81.260000000000005</v>
      </c>
      <c r="DG7" s="25">
        <v>90.12</v>
      </c>
      <c r="DH7" s="25">
        <v>42.09</v>
      </c>
      <c r="DI7" s="25">
        <v>42.45</v>
      </c>
      <c r="DJ7" s="25">
        <v>42.17</v>
      </c>
      <c r="DK7" s="25">
        <v>42.52</v>
      </c>
      <c r="DL7" s="25">
        <v>42.97</v>
      </c>
      <c r="DM7" s="25">
        <v>48.05</v>
      </c>
      <c r="DN7" s="25">
        <v>48.87</v>
      </c>
      <c r="DO7" s="25">
        <v>49.92</v>
      </c>
      <c r="DP7" s="25">
        <v>50.63</v>
      </c>
      <c r="DQ7" s="25">
        <v>51.29</v>
      </c>
      <c r="DR7" s="25">
        <v>50.88</v>
      </c>
      <c r="DS7" s="25">
        <v>11.17</v>
      </c>
      <c r="DT7" s="25">
        <v>11.08</v>
      </c>
      <c r="DU7" s="25">
        <v>10.99</v>
      </c>
      <c r="DV7" s="25">
        <v>25.31</v>
      </c>
      <c r="DW7" s="25">
        <v>24.98</v>
      </c>
      <c r="DX7" s="25">
        <v>13.39</v>
      </c>
      <c r="DY7" s="25">
        <v>14.85</v>
      </c>
      <c r="DZ7" s="25">
        <v>16.88</v>
      </c>
      <c r="EA7" s="25">
        <v>18.28</v>
      </c>
      <c r="EB7" s="25">
        <v>19.61</v>
      </c>
      <c r="EC7" s="25">
        <v>22.3</v>
      </c>
      <c r="ED7" s="25">
        <v>0.16</v>
      </c>
      <c r="EE7" s="25">
        <v>0.19</v>
      </c>
      <c r="EF7" s="25">
        <v>2.83</v>
      </c>
      <c r="EG7" s="25">
        <v>0.91</v>
      </c>
      <c r="EH7" s="25">
        <v>0.56999999999999995</v>
      </c>
      <c r="EI7" s="25">
        <v>0.54</v>
      </c>
      <c r="EJ7" s="25">
        <v>0.5</v>
      </c>
      <c r="EK7" s="25">
        <v>0.52</v>
      </c>
      <c r="EL7" s="25">
        <v>0.53</v>
      </c>
      <c r="EM7" s="25">
        <v>0.48</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橘田　徳光</cp:lastModifiedBy>
  <cp:lastPrinted>2023-01-19T11:42:22Z</cp:lastPrinted>
  <dcterms:created xsi:type="dcterms:W3CDTF">2022-12-01T00:52:08Z</dcterms:created>
  <dcterms:modified xsi:type="dcterms:W3CDTF">2023-01-20T07:49:49Z</dcterms:modified>
  <cp:category/>
</cp:coreProperties>
</file>